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definedNames/>
  <calcPr fullCalcOnLoad="1"/>
</workbook>
</file>

<file path=xl/sharedStrings.xml><?xml version="1.0" encoding="utf-8"?>
<sst xmlns="http://schemas.openxmlformats.org/spreadsheetml/2006/main" count="344" uniqueCount="98">
  <si>
    <t>ИНФОРМАЦИЯ О НАЧИСЛЕННЫХ, СОБРАННЫХ И ИЗРАСХОДОВАННЫХ СРЕДСТВАХ  ПО СОСТОЯНИЮ НА 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</si>
  <si>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</si>
  <si>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</si>
  <si>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</si>
  <si>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</si>
  <si>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</si>
  <si>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</si>
  <si>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</si>
  <si>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</si>
  <si>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</si>
  <si>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</si>
  <si>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</si>
  <si>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</si>
  <si>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</si>
  <si>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Свободы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</si>
  <si>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</si>
  <si>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</si>
  <si>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</si>
  <si>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</si>
  <si>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</si>
  <si>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</si>
  <si>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адресной таблички на жилом доме</t>
  </si>
  <si>
    <t>Свободы 24</t>
  </si>
  <si>
    <t>1-й и 4-й подъезд</t>
  </si>
  <si>
    <t>ИТОГО</t>
  </si>
  <si>
    <t>февраль 2019г.</t>
  </si>
  <si>
    <t>проверка   технического состояния вентиляционных и дымовых каналов</t>
  </si>
  <si>
    <t>Свободы, 24</t>
  </si>
  <si>
    <t>кв.12,13,15,20,21,23,29,30,31,34,40,42,47,48,55,57,59,61,63,64,65,66,73</t>
  </si>
  <si>
    <t>проверка   технического состояния вентиляционных и дымовых каналов, прочистка дым канала</t>
  </si>
  <si>
    <t>кв.15,48</t>
  </si>
  <si>
    <t>смена трубопровода ф110мм,50мм</t>
  </si>
  <si>
    <t>кв.40-41 ЦК</t>
  </si>
  <si>
    <t>март 2019г.</t>
  </si>
  <si>
    <t>Установка крана шарового ф 20 мм</t>
  </si>
  <si>
    <t>кв.43(ХВС)</t>
  </si>
  <si>
    <t>кв.68,67,59,52</t>
  </si>
  <si>
    <t>проверка   технического состояния вентиляционных  каналов и установка лючка</t>
  </si>
  <si>
    <t>кв.21</t>
  </si>
  <si>
    <t>АПРЕЛЬ 2019 г.</t>
  </si>
  <si>
    <t>кв.11,60А,67,68,70,72</t>
  </si>
  <si>
    <t>проверка   технического состояния вентиляционных и дымовых каналов. Установка зольной дверцы</t>
  </si>
  <si>
    <t>кв.17</t>
  </si>
  <si>
    <t>кв.62</t>
  </si>
  <si>
    <t>кв.74</t>
  </si>
  <si>
    <t>благоустройство МКД (установка урн)</t>
  </si>
  <si>
    <t>2-й подъезд</t>
  </si>
  <si>
    <t>Май 2019</t>
  </si>
  <si>
    <t>Июнь 2019г.</t>
  </si>
  <si>
    <t>гидравлическое испытание внутридомовой системы ЦО</t>
  </si>
  <si>
    <t>смена трубопровода ф110мм</t>
  </si>
  <si>
    <t>кв.19,73 подвал ЦК</t>
  </si>
  <si>
    <t>Июль 2019</t>
  </si>
  <si>
    <t>Свободы,24</t>
  </si>
  <si>
    <t>август 2019г.</t>
  </si>
  <si>
    <t>сентябрь 2019г.</t>
  </si>
  <si>
    <t>смена трубопровода ф63,50мм</t>
  </si>
  <si>
    <t>ЦО п/п</t>
  </si>
  <si>
    <t>октябрь 2019г.</t>
  </si>
  <si>
    <t>ноябрь 2019г.</t>
  </si>
  <si>
    <t>смена эл.счетчика в квартире ж/д</t>
  </si>
  <si>
    <t>кв.25</t>
  </si>
  <si>
    <t>декабрь 2019г.</t>
  </si>
  <si>
    <t>кв.12,17,21,37,40,47,52,61,63, 66,70</t>
  </si>
  <si>
    <t>кв.3,16,31,34,48,55,59,62,64,68, 73</t>
  </si>
  <si>
    <t>проверка   технического состояния вентиляционного и дымового канала. Очистка дымового канала</t>
  </si>
  <si>
    <t>кв.33</t>
  </si>
  <si>
    <t>Работы по аварийному ремонту общего имущества МКД с января по декабрь  2019г.</t>
  </si>
  <si>
    <t>ВСЕГО</t>
  </si>
  <si>
    <t>Планово-предупредительный ремонт щитов этажных в жилом доме (установка автомата)</t>
  </si>
  <si>
    <t>Т/О УУТЭ</t>
  </si>
  <si>
    <t>ЦО</t>
  </si>
  <si>
    <t>ФЕВРАЛЬ 2019Г.</t>
  </si>
  <si>
    <t xml:space="preserve">Ремонт электроосвещения (смена лампы) жилого дома в МОП </t>
  </si>
  <si>
    <t>1-й подъезд 1-й этаж</t>
  </si>
  <si>
    <t>апрель 2019г.</t>
  </si>
  <si>
    <t>благоустройство придомовой территории (окраска деревьев)</t>
  </si>
  <si>
    <t>май 2019г.</t>
  </si>
  <si>
    <t>закрытие отопительного периода</t>
  </si>
  <si>
    <t>слив воды из системы</t>
  </si>
  <si>
    <t>июнь 2019г.</t>
  </si>
  <si>
    <t>установка антимагнитных пломб (опломбировка ИПУ)</t>
  </si>
  <si>
    <t>кв.4,6,10,12,17,18,21,22,29,31,34,43,49,52,59,60,68</t>
  </si>
  <si>
    <t>Июль 2019г.</t>
  </si>
  <si>
    <t>техническое обслуживание УУТЭ</t>
  </si>
  <si>
    <t>Август 2019г.</t>
  </si>
  <si>
    <t>установка замка на электрощит ВРУ</t>
  </si>
  <si>
    <t>обходы и осмотры подвала и инженерных коммуникаций</t>
  </si>
  <si>
    <t>кв.47,63,62,74,8 устранение непрогрева системы ЦО</t>
  </si>
  <si>
    <t>планово-предупредительный ремонт оборудования (ревизия групповых щитков и ВРУ)</t>
  </si>
  <si>
    <t>проверка индивидуальных приборов учета (ИПУ) электроэнергии</t>
  </si>
  <si>
    <t>обходы и осмотры подвала и инженерных коммуникаций (устранение непрогрева системы ЦО)</t>
  </si>
  <si>
    <t>кв.63,67</t>
  </si>
  <si>
    <t>подготовка к запуску системы ЦО в ж/д</t>
  </si>
  <si>
    <t>обходы и осмотры инженерных коммуникаций(устранение непрогрева системы ЦО) в ж/д</t>
  </si>
  <si>
    <t>кв.63,60,67,71,75</t>
  </si>
  <si>
    <t>Наименование работ</t>
  </si>
  <si>
    <t>Стоимость, 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</si>
</sst>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7" fillId="36" borderId="10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0" fontId="10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9" fillId="37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7.7109375" style="0" customWidth="1"/>
    <col min="5" max="5" width="18.8515625" style="0" customWidth="1"/>
    <col min="6" max="6" width="16.8515625" style="0" customWidth="1"/>
    <col min="7" max="7" width="18.421875" style="0" customWidth="1"/>
    <col min="8" max="8" width="15.00390625" style="0" customWidth="1"/>
    <col min="9" max="9" width="21.00390625" style="0" customWidth="1"/>
    <col min="10" max="10" width="16.00390625" style="0" customWidth="1"/>
    <col min="11" max="11" width="21.140625" style="0" customWidth="1"/>
    <col min="12" max="12" width="17.421875" style="0" customWidth="1"/>
  </cols>
  <sheetData>
    <row r="1" spans="1:12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2" t="s">
        <v>1</v>
      </c>
      <c r="B3" s="53" t="s">
        <v>2</v>
      </c>
      <c r="C3" s="53"/>
      <c r="D3" s="54" t="s">
        <v>3</v>
      </c>
      <c r="E3" s="55" t="s">
        <v>4</v>
      </c>
      <c r="F3" s="55" t="s">
        <v>5</v>
      </c>
      <c r="G3" s="54" t="s">
        <v>6</v>
      </c>
      <c r="H3" s="54" t="s">
        <v>7</v>
      </c>
      <c r="I3" s="54" t="s">
        <v>8</v>
      </c>
      <c r="J3" s="55" t="s">
        <v>9</v>
      </c>
      <c r="K3" s="55" t="s">
        <v>10</v>
      </c>
      <c r="L3" s="55" t="s">
        <v>11</v>
      </c>
    </row>
    <row r="4" spans="1:12" ht="29.25" customHeight="1">
      <c r="A4" s="52"/>
      <c r="B4" s="4" t="s">
        <v>12</v>
      </c>
      <c r="C4" s="4" t="s">
        <v>13</v>
      </c>
      <c r="D4" s="54"/>
      <c r="E4" s="54"/>
      <c r="F4" s="55"/>
      <c r="G4" s="54"/>
      <c r="H4" s="54"/>
      <c r="I4" s="54"/>
      <c r="J4" s="54"/>
      <c r="K4" s="54"/>
      <c r="L4" s="55"/>
    </row>
    <row r="5" spans="1:12" ht="15.75">
      <c r="A5" s="5">
        <v>43</v>
      </c>
      <c r="B5" s="6" t="s">
        <v>14</v>
      </c>
      <c r="C5" s="7">
        <v>24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6" t="s">
        <v>16</v>
      </c>
      <c r="C6" s="56"/>
      <c r="D6" s="56"/>
      <c r="E6">
        <v>122721.16</v>
      </c>
      <c r="F6">
        <v>-422209.356</v>
      </c>
      <c r="G6">
        <v>786458.74</v>
      </c>
      <c r="H6">
        <v>748271.81</v>
      </c>
      <c r="I6">
        <v>593906.96</v>
      </c>
      <c r="J6">
        <v>-267844.51</v>
      </c>
      <c r="K6">
        <v>160908.09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zoomScalePageLayoutView="0" workbookViewId="0" topLeftCell="A78">
      <selection activeCell="E98" sqref="E98"/>
    </sheetView>
  </sheetViews>
  <sheetFormatPr defaultColWidth="11.57421875" defaultRowHeight="12.75"/>
  <cols>
    <col min="1" max="1" width="8.7109375" style="0" customWidth="1"/>
    <col min="2" max="2" width="34.8515625" style="11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57" t="s">
        <v>17</v>
      </c>
      <c r="B1" s="57"/>
      <c r="C1" s="57"/>
      <c r="D1" s="57"/>
      <c r="E1" s="57"/>
    </row>
    <row r="2" spans="1:5" ht="15.75">
      <c r="A2" s="12" t="s">
        <v>1</v>
      </c>
      <c r="B2" s="13" t="s">
        <v>18</v>
      </c>
      <c r="C2" s="14" t="s">
        <v>2</v>
      </c>
      <c r="D2" s="14" t="s">
        <v>19</v>
      </c>
      <c r="E2" s="14" t="s">
        <v>20</v>
      </c>
    </row>
    <row r="3" spans="1:5" ht="28.5">
      <c r="A3" s="15">
        <v>1</v>
      </c>
      <c r="B3" s="16" t="s">
        <v>21</v>
      </c>
      <c r="C3" s="15" t="s">
        <v>22</v>
      </c>
      <c r="D3" s="15" t="s">
        <v>23</v>
      </c>
      <c r="E3" s="15">
        <f>5177.68</f>
        <v>5177.68</v>
      </c>
    </row>
    <row r="4" spans="1:5" ht="14.25">
      <c r="A4" s="15">
        <v>2</v>
      </c>
      <c r="B4" s="16"/>
      <c r="C4" s="15" t="s">
        <v>22</v>
      </c>
      <c r="D4" s="17"/>
      <c r="E4" s="17"/>
    </row>
    <row r="5" spans="1:5" ht="14.25">
      <c r="A5" s="15">
        <v>3</v>
      </c>
      <c r="B5" s="17"/>
      <c r="C5" s="17"/>
      <c r="D5" s="17"/>
      <c r="E5" s="17"/>
    </row>
    <row r="6" spans="1:5" ht="14.25">
      <c r="A6" s="15">
        <v>4</v>
      </c>
      <c r="B6" s="17"/>
      <c r="C6" s="17"/>
      <c r="D6" s="17"/>
      <c r="E6" s="17"/>
    </row>
    <row r="7" spans="1:5" ht="14.25">
      <c r="A7" s="15">
        <v>5</v>
      </c>
      <c r="B7" s="18"/>
      <c r="C7" s="15"/>
      <c r="D7" s="15"/>
      <c r="E7" s="15"/>
    </row>
    <row r="8" spans="1:5" ht="15">
      <c r="A8" s="19"/>
      <c r="B8" s="20" t="s">
        <v>24</v>
      </c>
      <c r="C8" s="19"/>
      <c r="D8" s="19"/>
      <c r="E8" s="19">
        <f>E4+E5+E6+E3+E7</f>
        <v>5177.68</v>
      </c>
    </row>
    <row r="9" spans="1:5" ht="18">
      <c r="A9" s="21"/>
      <c r="B9" s="21"/>
      <c r="C9" s="21"/>
      <c r="D9" s="21"/>
      <c r="E9" s="21"/>
    </row>
    <row r="10" spans="1:5" ht="18">
      <c r="A10" s="57" t="s">
        <v>25</v>
      </c>
      <c r="B10" s="57"/>
      <c r="C10" s="57"/>
      <c r="D10" s="57"/>
      <c r="E10" s="57"/>
    </row>
    <row r="11" spans="1:5" ht="15.75">
      <c r="A11" s="12" t="s">
        <v>1</v>
      </c>
      <c r="B11" s="13" t="s">
        <v>18</v>
      </c>
      <c r="C11" s="14" t="s">
        <v>2</v>
      </c>
      <c r="D11" s="14" t="s">
        <v>19</v>
      </c>
      <c r="E11" s="14" t="s">
        <v>20</v>
      </c>
    </row>
    <row r="12" spans="1:5" ht="46.5" customHeight="1">
      <c r="A12" s="15">
        <v>1</v>
      </c>
      <c r="B12" s="22" t="s">
        <v>26</v>
      </c>
      <c r="C12" s="18" t="s">
        <v>27</v>
      </c>
      <c r="D12" s="18" t="s">
        <v>28</v>
      </c>
      <c r="E12" s="18">
        <f>9432.8</f>
        <v>9432.8</v>
      </c>
    </row>
    <row r="13" spans="1:5" ht="55.5" customHeight="1">
      <c r="A13" s="15">
        <v>2</v>
      </c>
      <c r="B13" s="16" t="s">
        <v>29</v>
      </c>
      <c r="C13" s="15" t="s">
        <v>22</v>
      </c>
      <c r="D13" s="17" t="s">
        <v>30</v>
      </c>
      <c r="E13" s="17">
        <f>2818.4</f>
        <v>2818.4</v>
      </c>
    </row>
    <row r="14" spans="1:5" ht="28.5">
      <c r="A14" s="15">
        <v>3</v>
      </c>
      <c r="B14" s="17" t="s">
        <v>31</v>
      </c>
      <c r="C14" s="17" t="s">
        <v>22</v>
      </c>
      <c r="D14" s="17" t="s">
        <v>32</v>
      </c>
      <c r="E14" s="17">
        <f>11603.75</f>
        <v>11603.75</v>
      </c>
    </row>
    <row r="15" spans="1:5" ht="14.25">
      <c r="A15" s="15">
        <v>4</v>
      </c>
      <c r="B15" s="17"/>
      <c r="C15" s="17"/>
      <c r="D15" s="17"/>
      <c r="E15" s="17"/>
    </row>
    <row r="16" spans="1:5" ht="14.25">
      <c r="A16" s="15">
        <v>5</v>
      </c>
      <c r="B16" s="18"/>
      <c r="C16" s="15"/>
      <c r="D16" s="15"/>
      <c r="E16" s="15"/>
    </row>
    <row r="17" spans="1:5" ht="15">
      <c r="A17" s="19"/>
      <c r="B17" s="20" t="s">
        <v>24</v>
      </c>
      <c r="C17" s="19"/>
      <c r="D17" s="19"/>
      <c r="E17" s="19">
        <f>E13+E14+E15+E12+E16</f>
        <v>23854.949999999997</v>
      </c>
    </row>
    <row r="18" spans="1:5" ht="12.75">
      <c r="A18" s="9"/>
      <c r="B18" s="23"/>
      <c r="C18" s="9"/>
      <c r="D18" s="9"/>
      <c r="E18" s="9"/>
    </row>
    <row r="19" spans="1:5" s="24" customFormat="1" ht="18">
      <c r="A19" s="58" t="s">
        <v>33</v>
      </c>
      <c r="B19" s="58"/>
      <c r="C19" s="58"/>
      <c r="D19" s="58"/>
      <c r="E19" s="58"/>
    </row>
    <row r="20" spans="1:5" ht="15.75">
      <c r="A20" s="12" t="s">
        <v>1</v>
      </c>
      <c r="B20" s="13" t="s">
        <v>18</v>
      </c>
      <c r="C20" s="14" t="s">
        <v>2</v>
      </c>
      <c r="D20" s="14" t="s">
        <v>19</v>
      </c>
      <c r="E20" s="14" t="s">
        <v>20</v>
      </c>
    </row>
    <row r="21" spans="1:5" ht="28.5">
      <c r="A21" s="15">
        <v>1</v>
      </c>
      <c r="B21" s="18" t="s">
        <v>34</v>
      </c>
      <c r="C21" s="15" t="s">
        <v>22</v>
      </c>
      <c r="D21" s="15" t="s">
        <v>35</v>
      </c>
      <c r="E21" s="15">
        <f>805.95</f>
        <v>805.95</v>
      </c>
    </row>
    <row r="22" spans="1:5" ht="42.75">
      <c r="A22" s="15">
        <v>2</v>
      </c>
      <c r="B22" s="18" t="s">
        <v>26</v>
      </c>
      <c r="C22" s="18" t="s">
        <v>27</v>
      </c>
      <c r="D22" s="18" t="s">
        <v>36</v>
      </c>
      <c r="E22" s="18">
        <f>2121.6</f>
        <v>2121.6</v>
      </c>
    </row>
    <row r="23" spans="1:5" ht="42.75">
      <c r="A23" s="15">
        <v>3</v>
      </c>
      <c r="B23" s="18" t="s">
        <v>37</v>
      </c>
      <c r="C23" s="18" t="s">
        <v>27</v>
      </c>
      <c r="D23" s="18" t="s">
        <v>38</v>
      </c>
      <c r="E23" s="18">
        <f>5220.8</f>
        <v>5220.8</v>
      </c>
    </row>
    <row r="24" spans="1:5" ht="14.25">
      <c r="A24" s="15">
        <v>4</v>
      </c>
      <c r="B24" s="18"/>
      <c r="C24" s="18" t="s">
        <v>27</v>
      </c>
      <c r="D24" s="18"/>
      <c r="E24" s="18"/>
    </row>
    <row r="25" spans="1:5" ht="14.25">
      <c r="A25" s="15">
        <v>5</v>
      </c>
      <c r="B25" s="18"/>
      <c r="C25" s="15"/>
      <c r="D25" s="15"/>
      <c r="E25" s="15"/>
    </row>
    <row r="26" spans="1:5" ht="15">
      <c r="A26" s="19"/>
      <c r="B26" s="20" t="s">
        <v>24</v>
      </c>
      <c r="C26" s="19"/>
      <c r="D26" s="19"/>
      <c r="E26" s="19">
        <f>E22+E23+E24+E21+E25</f>
        <v>8148.349999999999</v>
      </c>
    </row>
    <row r="27" spans="1:5" ht="15">
      <c r="A27" s="25"/>
      <c r="B27" s="26"/>
      <c r="C27" s="25"/>
      <c r="D27" s="25"/>
      <c r="E27" s="25"/>
    </row>
    <row r="28" spans="1:5" ht="18">
      <c r="A28" s="58" t="s">
        <v>39</v>
      </c>
      <c r="B28" s="58"/>
      <c r="C28" s="58"/>
      <c r="D28" s="58"/>
      <c r="E28" s="58"/>
    </row>
    <row r="29" spans="1:5" ht="15.75">
      <c r="A29" s="12" t="s">
        <v>1</v>
      </c>
      <c r="B29" s="13" t="s">
        <v>18</v>
      </c>
      <c r="C29" s="14" t="s">
        <v>2</v>
      </c>
      <c r="D29" s="14" t="s">
        <v>19</v>
      </c>
      <c r="E29" s="14" t="s">
        <v>20</v>
      </c>
    </row>
    <row r="30" spans="1:5" ht="42.75">
      <c r="A30" s="15">
        <v>1</v>
      </c>
      <c r="B30" s="17" t="s">
        <v>26</v>
      </c>
      <c r="C30" s="17" t="s">
        <v>27</v>
      </c>
      <c r="D30" s="17" t="s">
        <v>40</v>
      </c>
      <c r="E30" s="17">
        <v>2891.2</v>
      </c>
    </row>
    <row r="31" spans="1:5" ht="57">
      <c r="A31" s="15">
        <v>2</v>
      </c>
      <c r="B31" s="18" t="s">
        <v>41</v>
      </c>
      <c r="C31" s="18" t="s">
        <v>27</v>
      </c>
      <c r="D31" s="18" t="s">
        <v>42</v>
      </c>
      <c r="E31" s="18">
        <v>2173.6</v>
      </c>
    </row>
    <row r="32" spans="1:5" ht="57">
      <c r="A32" s="15">
        <v>3</v>
      </c>
      <c r="B32" s="18" t="s">
        <v>41</v>
      </c>
      <c r="C32" s="18" t="s">
        <v>27</v>
      </c>
      <c r="D32" s="18" t="s">
        <v>43</v>
      </c>
      <c r="E32" s="18">
        <v>2173.6</v>
      </c>
    </row>
    <row r="33" spans="1:5" ht="57">
      <c r="A33" s="15">
        <v>4</v>
      </c>
      <c r="B33" s="18" t="s">
        <v>41</v>
      </c>
      <c r="C33" s="18" t="s">
        <v>27</v>
      </c>
      <c r="D33" s="18" t="s">
        <v>44</v>
      </c>
      <c r="E33" s="18">
        <v>2173.6</v>
      </c>
    </row>
    <row r="34" spans="1:5" ht="28.5">
      <c r="A34" s="15">
        <v>5</v>
      </c>
      <c r="B34" s="18" t="s">
        <v>45</v>
      </c>
      <c r="C34" s="15" t="s">
        <v>22</v>
      </c>
      <c r="D34" s="15" t="s">
        <v>46</v>
      </c>
      <c r="E34" s="15">
        <v>1957.11</v>
      </c>
    </row>
    <row r="35" spans="1:5" ht="15">
      <c r="A35" s="19"/>
      <c r="B35" s="20" t="s">
        <v>24</v>
      </c>
      <c r="C35" s="19"/>
      <c r="D35" s="19"/>
      <c r="E35" s="19">
        <f>E31+E32+E33+E30+E34</f>
        <v>11369.11</v>
      </c>
    </row>
    <row r="36" spans="1:5" ht="15">
      <c r="A36" s="25"/>
      <c r="B36" s="26"/>
      <c r="C36" s="25"/>
      <c r="D36" s="25"/>
      <c r="E36" s="25"/>
    </row>
    <row r="37" spans="1:5" ht="18">
      <c r="A37" s="58" t="s">
        <v>47</v>
      </c>
      <c r="B37" s="58"/>
      <c r="C37" s="58"/>
      <c r="D37" s="58"/>
      <c r="E37" s="58"/>
    </row>
    <row r="38" spans="1:5" ht="15.75">
      <c r="A38" s="12" t="s">
        <v>1</v>
      </c>
      <c r="B38" s="13" t="s">
        <v>18</v>
      </c>
      <c r="C38" s="14" t="s">
        <v>2</v>
      </c>
      <c r="D38" s="14" t="s">
        <v>19</v>
      </c>
      <c r="E38" s="14" t="s">
        <v>20</v>
      </c>
    </row>
    <row r="39" spans="1:5" ht="14.25">
      <c r="A39" s="15">
        <v>1</v>
      </c>
      <c r="B39" s="17"/>
      <c r="C39" s="17" t="s">
        <v>27</v>
      </c>
      <c r="D39" s="17"/>
      <c r="E39" s="17"/>
    </row>
    <row r="40" spans="1:5" ht="14.25">
      <c r="A40" s="15">
        <v>2</v>
      </c>
      <c r="B40" s="18"/>
      <c r="C40" s="18" t="s">
        <v>27</v>
      </c>
      <c r="D40" s="18"/>
      <c r="E40" s="18"/>
    </row>
    <row r="41" spans="1:5" ht="14.25">
      <c r="A41" s="15">
        <v>3</v>
      </c>
      <c r="B41" s="18"/>
      <c r="C41" s="18" t="s">
        <v>27</v>
      </c>
      <c r="D41" s="18"/>
      <c r="E41" s="18"/>
    </row>
    <row r="42" spans="1:5" ht="14.25">
      <c r="A42" s="15">
        <v>4</v>
      </c>
      <c r="B42" s="18"/>
      <c r="C42" s="18" t="s">
        <v>27</v>
      </c>
      <c r="D42" s="18"/>
      <c r="E42" s="18"/>
    </row>
    <row r="43" spans="1:5" ht="14.25">
      <c r="A43" s="15">
        <v>5</v>
      </c>
      <c r="B43" s="18"/>
      <c r="C43" s="15"/>
      <c r="D43" s="15"/>
      <c r="E43" s="15"/>
    </row>
    <row r="44" spans="1:5" ht="15">
      <c r="A44" s="19"/>
      <c r="B44" s="20" t="s">
        <v>24</v>
      </c>
      <c r="C44" s="19"/>
      <c r="D44" s="19"/>
      <c r="E44" s="19">
        <f>E40+E41+E42+E39+E43</f>
        <v>0</v>
      </c>
    </row>
    <row r="45" spans="1:5" ht="12.75">
      <c r="A45" s="9"/>
      <c r="B45" s="23"/>
      <c r="C45" s="9"/>
      <c r="D45" s="9"/>
      <c r="E45" s="9"/>
    </row>
    <row r="46" spans="1:5" s="24" customFormat="1" ht="18">
      <c r="A46" s="58" t="s">
        <v>48</v>
      </c>
      <c r="B46" s="58"/>
      <c r="C46" s="58"/>
      <c r="D46" s="58"/>
      <c r="E46" s="58"/>
    </row>
    <row r="47" spans="1:5" ht="15.75">
      <c r="A47" s="12" t="s">
        <v>1</v>
      </c>
      <c r="B47" s="13" t="s">
        <v>18</v>
      </c>
      <c r="C47" s="14" t="s">
        <v>2</v>
      </c>
      <c r="D47" s="14" t="s">
        <v>19</v>
      </c>
      <c r="E47" s="14" t="s">
        <v>20</v>
      </c>
    </row>
    <row r="48" spans="1:5" ht="28.5">
      <c r="A48" s="15">
        <v>1</v>
      </c>
      <c r="B48" s="17" t="s">
        <v>49</v>
      </c>
      <c r="C48" s="15" t="s">
        <v>22</v>
      </c>
      <c r="D48" s="15"/>
      <c r="E48" s="15">
        <v>32296.6</v>
      </c>
    </row>
    <row r="49" spans="1:5" ht="14.25">
      <c r="A49" s="15">
        <v>2</v>
      </c>
      <c r="B49" s="17" t="s">
        <v>50</v>
      </c>
      <c r="C49" s="17" t="s">
        <v>22</v>
      </c>
      <c r="D49" s="17" t="s">
        <v>51</v>
      </c>
      <c r="E49" s="17">
        <v>5142.5</v>
      </c>
    </row>
    <row r="50" spans="1:5" ht="14.25">
      <c r="A50" s="15">
        <v>3</v>
      </c>
      <c r="B50" s="17"/>
      <c r="C50" s="17"/>
      <c r="D50" s="17"/>
      <c r="E50" s="17"/>
    </row>
    <row r="51" spans="1:5" ht="14.25">
      <c r="A51" s="15">
        <v>4</v>
      </c>
      <c r="B51" s="18"/>
      <c r="C51" s="15"/>
      <c r="D51" s="15"/>
      <c r="E51" s="15"/>
    </row>
    <row r="52" spans="1:5" ht="15">
      <c r="A52" s="19"/>
      <c r="B52" s="20" t="s">
        <v>24</v>
      </c>
      <c r="C52" s="19"/>
      <c r="D52" s="19"/>
      <c r="E52" s="27">
        <f>E49+E50+E48+E51</f>
        <v>37439.1</v>
      </c>
    </row>
    <row r="53" spans="1:5" ht="12.75">
      <c r="A53" s="9"/>
      <c r="B53" s="23"/>
      <c r="C53" s="9"/>
      <c r="D53" s="9"/>
      <c r="E53" s="9"/>
    </row>
    <row r="54" spans="1:5" s="24" customFormat="1" ht="18">
      <c r="A54" s="58" t="s">
        <v>52</v>
      </c>
      <c r="B54" s="58"/>
      <c r="C54" s="58"/>
      <c r="D54" s="58"/>
      <c r="E54" s="58"/>
    </row>
    <row r="55" spans="1:5" ht="15.75">
      <c r="A55" s="12" t="s">
        <v>1</v>
      </c>
      <c r="B55" s="13" t="s">
        <v>18</v>
      </c>
      <c r="C55" s="14" t="s">
        <v>2</v>
      </c>
      <c r="D55" s="14" t="s">
        <v>19</v>
      </c>
      <c r="E55" s="14" t="s">
        <v>20</v>
      </c>
    </row>
    <row r="56" spans="1:5" ht="14.25">
      <c r="A56" s="15">
        <v>1</v>
      </c>
      <c r="B56" s="17"/>
      <c r="C56" s="15"/>
      <c r="D56" s="17"/>
      <c r="E56" s="17"/>
    </row>
    <row r="57" spans="1:5" ht="14.25">
      <c r="A57" s="15">
        <v>2</v>
      </c>
      <c r="B57" s="28"/>
      <c r="C57" s="17" t="s">
        <v>53</v>
      </c>
      <c r="D57" s="18"/>
      <c r="E57" s="18"/>
    </row>
    <row r="58" spans="1:5" ht="14.25">
      <c r="A58" s="15">
        <v>3</v>
      </c>
      <c r="B58" s="17"/>
      <c r="C58" s="17"/>
      <c r="D58" s="17"/>
      <c r="E58" s="17"/>
    </row>
    <row r="59" spans="1:5" ht="15">
      <c r="A59" s="19"/>
      <c r="B59" s="20" t="s">
        <v>24</v>
      </c>
      <c r="C59" s="19"/>
      <c r="D59" s="19"/>
      <c r="E59" s="19">
        <f>E56+E57+E58</f>
        <v>0</v>
      </c>
    </row>
    <row r="60" spans="1:5" s="31" customFormat="1" ht="15">
      <c r="A60" s="29"/>
      <c r="B60" s="30"/>
      <c r="C60" s="29"/>
      <c r="D60" s="29"/>
      <c r="E60" s="29"/>
    </row>
    <row r="61" spans="1:5" s="24" customFormat="1" ht="18">
      <c r="A61" s="58" t="s">
        <v>54</v>
      </c>
      <c r="B61" s="58"/>
      <c r="C61" s="58"/>
      <c r="D61" s="58"/>
      <c r="E61" s="58"/>
    </row>
    <row r="62" spans="1:5" ht="15.75">
      <c r="A62" s="12" t="s">
        <v>1</v>
      </c>
      <c r="B62" s="13" t="s">
        <v>18</v>
      </c>
      <c r="C62" s="14" t="s">
        <v>2</v>
      </c>
      <c r="D62" s="14" t="s">
        <v>19</v>
      </c>
      <c r="E62" s="14" t="s">
        <v>20</v>
      </c>
    </row>
    <row r="63" spans="1:5" ht="14.25">
      <c r="A63" s="15">
        <v>1</v>
      </c>
      <c r="B63" s="18"/>
      <c r="C63" s="18" t="s">
        <v>27</v>
      </c>
      <c r="D63" s="18"/>
      <c r="E63" s="18"/>
    </row>
    <row r="64" spans="1:5" ht="14.25">
      <c r="A64" s="15">
        <v>2</v>
      </c>
      <c r="B64" s="18"/>
      <c r="C64" s="18" t="s">
        <v>27</v>
      </c>
      <c r="D64" s="18"/>
      <c r="E64" s="18"/>
    </row>
    <row r="65" spans="1:5" ht="14.25">
      <c r="A65" s="15">
        <v>3</v>
      </c>
      <c r="B65" s="16"/>
      <c r="C65" s="17"/>
      <c r="D65" s="17"/>
      <c r="E65" s="15"/>
    </row>
    <row r="66" spans="1:5" ht="15">
      <c r="A66" s="19"/>
      <c r="B66" s="20" t="s">
        <v>24</v>
      </c>
      <c r="C66" s="19"/>
      <c r="D66" s="19"/>
      <c r="E66" s="19">
        <f>E64+E65+E63</f>
        <v>0</v>
      </c>
    </row>
    <row r="67" spans="1:5" s="31" customFormat="1" ht="15">
      <c r="A67" s="29"/>
      <c r="B67" s="30"/>
      <c r="C67" s="29"/>
      <c r="D67" s="29"/>
      <c r="E67" s="29"/>
    </row>
    <row r="68" spans="1:5" s="24" customFormat="1" ht="18">
      <c r="A68" s="58" t="s">
        <v>55</v>
      </c>
      <c r="B68" s="58"/>
      <c r="C68" s="58"/>
      <c r="D68" s="58"/>
      <c r="E68" s="58"/>
    </row>
    <row r="69" spans="1:5" ht="15.75">
      <c r="A69" s="12" t="s">
        <v>1</v>
      </c>
      <c r="B69" s="13" t="s">
        <v>18</v>
      </c>
      <c r="C69" s="14" t="s">
        <v>2</v>
      </c>
      <c r="D69" s="14" t="s">
        <v>19</v>
      </c>
      <c r="E69" s="14" t="s">
        <v>20</v>
      </c>
    </row>
    <row r="70" spans="1:5" ht="28.5">
      <c r="A70" s="15">
        <v>1</v>
      </c>
      <c r="B70" s="16" t="s">
        <v>56</v>
      </c>
      <c r="C70" s="17" t="s">
        <v>22</v>
      </c>
      <c r="D70" s="15" t="s">
        <v>57</v>
      </c>
      <c r="E70" s="15">
        <v>12128.72</v>
      </c>
    </row>
    <row r="71" spans="1:5" ht="14.25">
      <c r="A71" s="15">
        <v>2</v>
      </c>
      <c r="B71" s="17"/>
      <c r="C71" s="17"/>
      <c r="D71" s="17"/>
      <c r="E71" s="17"/>
    </row>
    <row r="72" spans="1:5" ht="14.25">
      <c r="A72" s="15">
        <v>3</v>
      </c>
      <c r="B72" s="18"/>
      <c r="C72" s="17"/>
      <c r="D72" s="17"/>
      <c r="E72" s="15"/>
    </row>
    <row r="73" spans="1:5" ht="15">
      <c r="A73" s="19"/>
      <c r="B73" s="20" t="s">
        <v>24</v>
      </c>
      <c r="C73" s="19"/>
      <c r="D73" s="19"/>
      <c r="E73" s="19">
        <f>E71+E72+E70</f>
        <v>12128.72</v>
      </c>
    </row>
    <row r="74" spans="1:5" ht="12.75">
      <c r="A74" s="9"/>
      <c r="B74" s="23"/>
      <c r="C74" s="9"/>
      <c r="D74" s="9"/>
      <c r="E74" s="9"/>
    </row>
    <row r="75" spans="1:5" s="24" customFormat="1" ht="18">
      <c r="A75" s="58" t="s">
        <v>58</v>
      </c>
      <c r="B75" s="58"/>
      <c r="C75" s="58"/>
      <c r="D75" s="58"/>
      <c r="E75" s="58"/>
    </row>
    <row r="76" spans="1:5" ht="15.75">
      <c r="A76" s="12" t="s">
        <v>1</v>
      </c>
      <c r="B76" s="13" t="s">
        <v>18</v>
      </c>
      <c r="C76" s="14" t="s">
        <v>2</v>
      </c>
      <c r="D76" s="14" t="s">
        <v>19</v>
      </c>
      <c r="E76" s="14" t="s">
        <v>20</v>
      </c>
    </row>
    <row r="77" spans="1:5" ht="21" customHeight="1">
      <c r="A77" s="32">
        <v>1</v>
      </c>
      <c r="B77" s="17"/>
      <c r="C77" s="15" t="s">
        <v>53</v>
      </c>
      <c r="D77" s="17"/>
      <c r="E77" s="17"/>
    </row>
    <row r="78" spans="1:5" ht="23.25" customHeight="1">
      <c r="A78" s="32">
        <v>2</v>
      </c>
      <c r="B78" s="33"/>
      <c r="C78" s="17" t="s">
        <v>22</v>
      </c>
      <c r="D78" s="33"/>
      <c r="E78" s="33"/>
    </row>
    <row r="79" spans="1:5" ht="15">
      <c r="A79" s="32">
        <v>3</v>
      </c>
      <c r="B79" s="34"/>
      <c r="C79" s="33" t="s">
        <v>22</v>
      </c>
      <c r="D79" s="33"/>
      <c r="E79" s="35"/>
    </row>
    <row r="80" spans="1:5" ht="15">
      <c r="A80" s="19"/>
      <c r="B80" s="20" t="s">
        <v>24</v>
      </c>
      <c r="C80" s="19"/>
      <c r="D80" s="19"/>
      <c r="E80" s="19">
        <f>E78+E79+E77</f>
        <v>0</v>
      </c>
    </row>
    <row r="81" spans="1:5" s="31" customFormat="1" ht="15">
      <c r="A81" s="29"/>
      <c r="B81" s="30"/>
      <c r="C81" s="29"/>
      <c r="D81" s="29"/>
      <c r="E81" s="29"/>
    </row>
    <row r="82" spans="1:5" s="31" customFormat="1" ht="18">
      <c r="A82" s="58" t="s">
        <v>59</v>
      </c>
      <c r="B82" s="58"/>
      <c r="C82" s="58"/>
      <c r="D82" s="58"/>
      <c r="E82" s="58"/>
    </row>
    <row r="83" spans="1:5" s="31" customFormat="1" ht="15.75">
      <c r="A83" s="12" t="s">
        <v>1</v>
      </c>
      <c r="B83" s="13" t="s">
        <v>18</v>
      </c>
      <c r="C83" s="14" t="s">
        <v>2</v>
      </c>
      <c r="D83" s="14" t="s">
        <v>19</v>
      </c>
      <c r="E83" s="14" t="s">
        <v>20</v>
      </c>
    </row>
    <row r="84" spans="1:5" s="31" customFormat="1" ht="29.25" customHeight="1">
      <c r="A84" s="15">
        <v>1</v>
      </c>
      <c r="B84" s="16" t="s">
        <v>60</v>
      </c>
      <c r="C84" s="17" t="s">
        <v>22</v>
      </c>
      <c r="D84" s="15" t="s">
        <v>61</v>
      </c>
      <c r="E84" s="15">
        <v>2015.38</v>
      </c>
    </row>
    <row r="85" spans="1:5" s="31" customFormat="1" ht="14.25">
      <c r="A85" s="15">
        <v>2</v>
      </c>
      <c r="B85" s="17"/>
      <c r="C85" s="17"/>
      <c r="D85" s="17"/>
      <c r="E85" s="17"/>
    </row>
    <row r="86" spans="1:5" s="31" customFormat="1" ht="14.25">
      <c r="A86" s="15">
        <v>3</v>
      </c>
      <c r="B86" s="18"/>
      <c r="C86" s="17"/>
      <c r="D86" s="17"/>
      <c r="E86" s="15"/>
    </row>
    <row r="87" spans="1:5" s="31" customFormat="1" ht="15">
      <c r="A87" s="19"/>
      <c r="B87" s="20" t="s">
        <v>24</v>
      </c>
      <c r="C87" s="19"/>
      <c r="D87" s="19"/>
      <c r="E87" s="19">
        <f>E85+E86+E84</f>
        <v>2015.38</v>
      </c>
    </row>
    <row r="88" spans="1:5" s="31" customFormat="1" ht="15">
      <c r="A88" s="29"/>
      <c r="B88" s="30"/>
      <c r="C88" s="29"/>
      <c r="D88" s="29"/>
      <c r="E88" s="29"/>
    </row>
    <row r="89" spans="1:5" s="31" customFormat="1" ht="18">
      <c r="A89" s="58" t="s">
        <v>62</v>
      </c>
      <c r="B89" s="58"/>
      <c r="C89" s="58"/>
      <c r="D89" s="58"/>
      <c r="E89" s="58"/>
    </row>
    <row r="90" spans="1:5" s="31" customFormat="1" ht="15.75">
      <c r="A90" s="12" t="s">
        <v>1</v>
      </c>
      <c r="B90" s="13" t="s">
        <v>18</v>
      </c>
      <c r="C90" s="14" t="s">
        <v>2</v>
      </c>
      <c r="D90" s="14" t="s">
        <v>19</v>
      </c>
      <c r="E90" s="14" t="s">
        <v>20</v>
      </c>
    </row>
    <row r="91" spans="1:5" s="31" customFormat="1" ht="42.75">
      <c r="A91" s="15">
        <v>1</v>
      </c>
      <c r="B91" s="17" t="s">
        <v>26</v>
      </c>
      <c r="C91" s="17" t="s">
        <v>22</v>
      </c>
      <c r="D91" s="18" t="s">
        <v>63</v>
      </c>
      <c r="E91" s="15">
        <v>4815.2</v>
      </c>
    </row>
    <row r="92" spans="1:5" s="31" customFormat="1" ht="42.75">
      <c r="A92" s="15">
        <v>2</v>
      </c>
      <c r="B92" s="17" t="s">
        <v>26</v>
      </c>
      <c r="C92" s="17" t="s">
        <v>22</v>
      </c>
      <c r="D92" s="17" t="s">
        <v>64</v>
      </c>
      <c r="E92" s="17">
        <v>4815.2</v>
      </c>
    </row>
    <row r="93" spans="1:5" s="31" customFormat="1" ht="57">
      <c r="A93" s="15">
        <v>3</v>
      </c>
      <c r="B93" s="17" t="s">
        <v>65</v>
      </c>
      <c r="C93" s="17" t="s">
        <v>22</v>
      </c>
      <c r="D93" s="17" t="s">
        <v>66</v>
      </c>
      <c r="E93" s="15">
        <v>1700.4</v>
      </c>
    </row>
    <row r="94" spans="1:5" s="31" customFormat="1" ht="57">
      <c r="A94" s="15">
        <v>4</v>
      </c>
      <c r="B94" s="17" t="s">
        <v>67</v>
      </c>
      <c r="C94" s="17" t="s">
        <v>22</v>
      </c>
      <c r="D94" s="17"/>
      <c r="E94" s="15">
        <v>80585.48</v>
      </c>
    </row>
    <row r="95" spans="1:5" s="31" customFormat="1" ht="15">
      <c r="A95" s="19"/>
      <c r="B95" s="20" t="s">
        <v>24</v>
      </c>
      <c r="C95" s="19"/>
      <c r="D95" s="19"/>
      <c r="E95" s="19">
        <f>SUM(E91:E94)</f>
        <v>91916.28</v>
      </c>
    </row>
    <row r="96" spans="1:5" s="31" customFormat="1" ht="15">
      <c r="A96" s="29"/>
      <c r="B96" s="30"/>
      <c r="C96" s="29"/>
      <c r="D96" s="29"/>
      <c r="E96" s="29"/>
    </row>
    <row r="97" spans="1:5" ht="15">
      <c r="A97" s="36"/>
      <c r="B97" s="37" t="s">
        <v>68</v>
      </c>
      <c r="C97" s="36"/>
      <c r="D97" s="36"/>
      <c r="E97" s="36">
        <f>E8+E17+E26+E35+E52+E59+E66+E73+E80+E87+E95</f>
        <v>192049.57</v>
      </c>
    </row>
  </sheetData>
  <sheetProtection selectLockedCells="1" selectUnlockedCells="1"/>
  <mergeCells count="12">
    <mergeCell ref="A54:E54"/>
    <mergeCell ref="A61:E61"/>
    <mergeCell ref="A68:E68"/>
    <mergeCell ref="A75:E75"/>
    <mergeCell ref="A82:E82"/>
    <mergeCell ref="A89:E89"/>
    <mergeCell ref="A1:E1"/>
    <mergeCell ref="A10:E10"/>
    <mergeCell ref="A19:E19"/>
    <mergeCell ref="A28:E28"/>
    <mergeCell ref="A37:E37"/>
    <mergeCell ref="A46:E4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80" zoomScaleNormal="80" zoomScalePageLayoutView="0" workbookViewId="0" topLeftCell="A76">
      <selection activeCell="E94" sqref="E94"/>
    </sheetView>
  </sheetViews>
  <sheetFormatPr defaultColWidth="11.57421875" defaultRowHeight="12.75"/>
  <cols>
    <col min="1" max="1" width="8.7109375" style="11" customWidth="1"/>
    <col min="2" max="2" width="43.57421875" style="11" customWidth="1"/>
    <col min="3" max="3" width="23.57421875" style="11" customWidth="1"/>
    <col min="4" max="4" width="43.28125" style="11" customWidth="1"/>
    <col min="5" max="5" width="20.00390625" style="11" customWidth="1"/>
    <col min="6" max="16384" width="11.57421875" style="11" customWidth="1"/>
  </cols>
  <sheetData>
    <row r="1" spans="1:5" ht="12.75">
      <c r="A1" s="23"/>
      <c r="B1" s="23"/>
      <c r="C1" s="23"/>
      <c r="D1" s="23"/>
      <c r="E1" s="23"/>
    </row>
    <row r="2" spans="1:5" ht="20.25" customHeight="1">
      <c r="A2" s="59" t="s">
        <v>17</v>
      </c>
      <c r="B2" s="59"/>
      <c r="C2" s="59"/>
      <c r="D2" s="59"/>
      <c r="E2" s="59"/>
    </row>
    <row r="3" spans="1:5" ht="15.75">
      <c r="A3" s="12" t="s">
        <v>1</v>
      </c>
      <c r="B3" s="13" t="s">
        <v>18</v>
      </c>
      <c r="C3" s="13" t="s">
        <v>2</v>
      </c>
      <c r="D3" s="13" t="s">
        <v>19</v>
      </c>
      <c r="E3" s="13" t="s">
        <v>20</v>
      </c>
    </row>
    <row r="4" spans="1:5" ht="42.75">
      <c r="A4" s="18">
        <v>1</v>
      </c>
      <c r="B4" s="18" t="s">
        <v>69</v>
      </c>
      <c r="C4" s="18" t="s">
        <v>27</v>
      </c>
      <c r="D4" s="16"/>
      <c r="E4" s="18">
        <f>1091.17</f>
        <v>1091.17</v>
      </c>
    </row>
    <row r="5" spans="1:5" ht="14.25">
      <c r="A5" s="18">
        <v>2</v>
      </c>
      <c r="B5" s="17" t="s">
        <v>70</v>
      </c>
      <c r="C5" s="18" t="s">
        <v>27</v>
      </c>
      <c r="D5" s="17" t="s">
        <v>71</v>
      </c>
      <c r="E5" s="17">
        <f>1219.232</f>
        <v>1219.232</v>
      </c>
    </row>
    <row r="6" spans="1:5" ht="14.25">
      <c r="A6" s="18">
        <v>3</v>
      </c>
      <c r="B6" s="17"/>
      <c r="C6" s="18" t="s">
        <v>27</v>
      </c>
      <c r="D6" s="17"/>
      <c r="E6" s="17"/>
    </row>
    <row r="7" spans="1:5" ht="15">
      <c r="A7" s="20"/>
      <c r="B7" s="20" t="s">
        <v>24</v>
      </c>
      <c r="C7" s="20"/>
      <c r="D7" s="20"/>
      <c r="E7" s="20">
        <f>SUM(E4:E6)</f>
        <v>2310.402</v>
      </c>
    </row>
    <row r="8" spans="1:5" ht="12.75">
      <c r="A8" s="23"/>
      <c r="B8" s="23"/>
      <c r="C8" s="23"/>
      <c r="D8" s="23"/>
      <c r="E8" s="23"/>
    </row>
    <row r="9" spans="1:5" ht="23.25" customHeight="1">
      <c r="A9" s="59" t="s">
        <v>72</v>
      </c>
      <c r="B9" s="59"/>
      <c r="C9" s="59"/>
      <c r="D9" s="59"/>
      <c r="E9" s="59"/>
    </row>
    <row r="10" spans="1:5" ht="15.75">
      <c r="A10" s="12" t="s">
        <v>1</v>
      </c>
      <c r="B10" s="13" t="s">
        <v>18</v>
      </c>
      <c r="C10" s="13" t="s">
        <v>2</v>
      </c>
      <c r="D10" s="13" t="s">
        <v>19</v>
      </c>
      <c r="E10" s="13" t="s">
        <v>20</v>
      </c>
    </row>
    <row r="11" spans="1:5" ht="14.25">
      <c r="A11" s="18">
        <v>1</v>
      </c>
      <c r="B11" s="18" t="s">
        <v>70</v>
      </c>
      <c r="C11" s="18" t="s">
        <v>27</v>
      </c>
      <c r="D11" s="18" t="s">
        <v>71</v>
      </c>
      <c r="E11" s="18">
        <f>1219.232</f>
        <v>1219.232</v>
      </c>
    </row>
    <row r="12" spans="1:5" ht="14.25">
      <c r="A12" s="18">
        <v>2</v>
      </c>
      <c r="B12" s="18"/>
      <c r="C12" s="18"/>
      <c r="D12" s="18"/>
      <c r="E12" s="18"/>
    </row>
    <row r="13" spans="1:5" ht="14.25">
      <c r="A13" s="18">
        <v>3</v>
      </c>
      <c r="B13" s="17"/>
      <c r="C13" s="18" t="s">
        <v>27</v>
      </c>
      <c r="D13" s="17"/>
      <c r="E13" s="17"/>
    </row>
    <row r="14" spans="1:5" ht="14.25">
      <c r="A14" s="18"/>
      <c r="B14" s="17"/>
      <c r="C14" s="18" t="s">
        <v>27</v>
      </c>
      <c r="D14" s="17"/>
      <c r="E14" s="17"/>
    </row>
    <row r="15" spans="1:5" ht="14.25">
      <c r="A15" s="18"/>
      <c r="B15" s="17"/>
      <c r="C15" s="18" t="s">
        <v>27</v>
      </c>
      <c r="D15" s="17"/>
      <c r="E15" s="17"/>
    </row>
    <row r="16" spans="1:5" ht="15">
      <c r="A16" s="20"/>
      <c r="B16" s="20" t="s">
        <v>24</v>
      </c>
      <c r="C16" s="20"/>
      <c r="D16" s="20"/>
      <c r="E16" s="20">
        <f>SUM(E11:E15)</f>
        <v>1219.232</v>
      </c>
    </row>
    <row r="17" spans="1:5" ht="12.75">
      <c r="A17" s="23"/>
      <c r="B17" s="23"/>
      <c r="C17" s="23"/>
      <c r="D17" s="23"/>
      <c r="E17" s="23"/>
    </row>
    <row r="18" spans="1:5" s="38" customFormat="1" ht="19.5" customHeight="1">
      <c r="A18" s="60" t="s">
        <v>33</v>
      </c>
      <c r="B18" s="60"/>
      <c r="C18" s="60"/>
      <c r="D18" s="60"/>
      <c r="E18" s="60"/>
    </row>
    <row r="19" spans="1:5" ht="15.75">
      <c r="A19" s="12" t="s">
        <v>1</v>
      </c>
      <c r="B19" s="13" t="s">
        <v>18</v>
      </c>
      <c r="C19" s="13" t="s">
        <v>2</v>
      </c>
      <c r="D19" s="13" t="s">
        <v>19</v>
      </c>
      <c r="E19" s="13" t="s">
        <v>20</v>
      </c>
    </row>
    <row r="20" spans="1:5" ht="28.5">
      <c r="A20" s="18">
        <v>1</v>
      </c>
      <c r="B20" s="18" t="s">
        <v>73</v>
      </c>
      <c r="C20" s="18" t="s">
        <v>27</v>
      </c>
      <c r="D20" s="18" t="s">
        <v>74</v>
      </c>
      <c r="E20" s="18">
        <f>616.61</f>
        <v>616.61</v>
      </c>
    </row>
    <row r="21" spans="1:5" ht="14.25">
      <c r="A21" s="18">
        <v>2</v>
      </c>
      <c r="B21" s="18" t="s">
        <v>70</v>
      </c>
      <c r="C21" s="18" t="s">
        <v>27</v>
      </c>
      <c r="D21" s="18" t="s">
        <v>71</v>
      </c>
      <c r="E21" s="17">
        <f>1219.232</f>
        <v>1219.232</v>
      </c>
    </row>
    <row r="22" spans="1:5" ht="14.25">
      <c r="A22" s="18"/>
      <c r="B22" s="39"/>
      <c r="C22" s="39"/>
      <c r="D22" s="39"/>
      <c r="E22" s="39"/>
    </row>
    <row r="23" spans="1:5" ht="15">
      <c r="A23" s="20"/>
      <c r="B23" s="20" t="s">
        <v>24</v>
      </c>
      <c r="C23" s="20"/>
      <c r="D23" s="20"/>
      <c r="E23" s="20">
        <f>SUM(E20:E22)</f>
        <v>1835.842</v>
      </c>
    </row>
    <row r="24" spans="1:5" s="40" customFormat="1" ht="15">
      <c r="A24" s="30"/>
      <c r="B24" s="30"/>
      <c r="C24" s="30"/>
      <c r="D24" s="30"/>
      <c r="E24" s="30"/>
    </row>
    <row r="25" spans="1:5" s="38" customFormat="1" ht="23.25" customHeight="1">
      <c r="A25" s="60" t="s">
        <v>75</v>
      </c>
      <c r="B25" s="60"/>
      <c r="C25" s="60"/>
      <c r="D25" s="60"/>
      <c r="E25" s="60"/>
    </row>
    <row r="26" spans="1:5" ht="15.75">
      <c r="A26" s="12" t="s">
        <v>1</v>
      </c>
      <c r="B26" s="13" t="s">
        <v>18</v>
      </c>
      <c r="C26" s="13" t="s">
        <v>2</v>
      </c>
      <c r="D26" s="13" t="s">
        <v>19</v>
      </c>
      <c r="E26" s="13" t="s">
        <v>20</v>
      </c>
    </row>
    <row r="27" spans="1:5" ht="14.25">
      <c r="A27" s="18">
        <v>1</v>
      </c>
      <c r="B27" s="18" t="s">
        <v>70</v>
      </c>
      <c r="C27" s="18" t="s">
        <v>27</v>
      </c>
      <c r="D27" s="18" t="s">
        <v>71</v>
      </c>
      <c r="E27" s="18">
        <v>1219.23</v>
      </c>
    </row>
    <row r="28" spans="1:5" ht="28.5">
      <c r="A28" s="18">
        <v>2</v>
      </c>
      <c r="B28" s="17" t="s">
        <v>76</v>
      </c>
      <c r="C28" s="17"/>
      <c r="D28" s="17"/>
      <c r="E28" s="17">
        <v>1124</v>
      </c>
    </row>
    <row r="29" spans="1:5" ht="14.25">
      <c r="A29" s="18">
        <v>3</v>
      </c>
      <c r="B29" s="17"/>
      <c r="C29" s="17" t="s">
        <v>27</v>
      </c>
      <c r="D29" s="17"/>
      <c r="E29" s="17"/>
    </row>
    <row r="30" spans="1:5" ht="14.25">
      <c r="A30" s="18">
        <v>4</v>
      </c>
      <c r="B30" s="17"/>
      <c r="C30" s="17"/>
      <c r="D30" s="17"/>
      <c r="E30" s="17"/>
    </row>
    <row r="31" spans="1:5" ht="15">
      <c r="A31" s="20"/>
      <c r="B31" s="20" t="s">
        <v>24</v>
      </c>
      <c r="C31" s="20"/>
      <c r="D31" s="20"/>
      <c r="E31" s="20">
        <f>SUM(E27:E30)</f>
        <v>2343.23</v>
      </c>
    </row>
    <row r="32" spans="1:5" s="40" customFormat="1" ht="15">
      <c r="A32" s="30"/>
      <c r="B32" s="30"/>
      <c r="C32" s="30"/>
      <c r="D32" s="30"/>
      <c r="E32" s="30"/>
    </row>
    <row r="33" spans="1:5" s="38" customFormat="1" ht="19.5" customHeight="1">
      <c r="A33" s="60" t="s">
        <v>77</v>
      </c>
      <c r="B33" s="60"/>
      <c r="C33" s="60"/>
      <c r="D33" s="60"/>
      <c r="E33" s="60"/>
    </row>
    <row r="34" spans="1:5" ht="15.75">
      <c r="A34" s="12" t="s">
        <v>1</v>
      </c>
      <c r="B34" s="13" t="s">
        <v>18</v>
      </c>
      <c r="C34" s="13" t="s">
        <v>2</v>
      </c>
      <c r="D34" s="13" t="s">
        <v>19</v>
      </c>
      <c r="E34" s="13" t="s">
        <v>20</v>
      </c>
    </row>
    <row r="35" spans="1:5" ht="15">
      <c r="A35" s="41">
        <v>1</v>
      </c>
      <c r="B35" s="18" t="s">
        <v>70</v>
      </c>
      <c r="C35" s="18" t="s">
        <v>27</v>
      </c>
      <c r="D35" s="18" t="s">
        <v>71</v>
      </c>
      <c r="E35" s="18">
        <v>1219.23</v>
      </c>
    </row>
    <row r="36" spans="1:5" ht="15">
      <c r="A36" s="41">
        <v>2</v>
      </c>
      <c r="B36" s="17" t="s">
        <v>78</v>
      </c>
      <c r="C36" s="17" t="s">
        <v>27</v>
      </c>
      <c r="D36" s="17" t="s">
        <v>79</v>
      </c>
      <c r="E36" s="17">
        <v>1508.25</v>
      </c>
    </row>
    <row r="37" spans="1:5" ht="15">
      <c r="A37" s="41">
        <v>3</v>
      </c>
      <c r="B37" s="17"/>
      <c r="C37" s="17"/>
      <c r="D37" s="17"/>
      <c r="E37" s="17"/>
    </row>
    <row r="38" spans="1:5" ht="15">
      <c r="A38" s="41">
        <v>4</v>
      </c>
      <c r="B38" s="17"/>
      <c r="C38" s="17"/>
      <c r="D38" s="17"/>
      <c r="E38" s="17"/>
    </row>
    <row r="39" spans="1:5" ht="15">
      <c r="A39" s="20"/>
      <c r="B39" s="20" t="s">
        <v>24</v>
      </c>
      <c r="C39" s="20"/>
      <c r="D39" s="20"/>
      <c r="E39" s="20">
        <f>SUM(E35:E38)</f>
        <v>2727.48</v>
      </c>
    </row>
    <row r="40" spans="1:5" s="40" customFormat="1" ht="15">
      <c r="A40" s="30"/>
      <c r="B40" s="30"/>
      <c r="C40" s="30"/>
      <c r="D40" s="30"/>
      <c r="E40" s="30"/>
    </row>
    <row r="41" spans="1:5" s="38" customFormat="1" ht="20.25" customHeight="1">
      <c r="A41" s="60" t="s">
        <v>80</v>
      </c>
      <c r="B41" s="60"/>
      <c r="C41" s="60"/>
      <c r="D41" s="60"/>
      <c r="E41" s="60"/>
    </row>
    <row r="42" spans="1:5" ht="15.75">
      <c r="A42" s="12" t="s">
        <v>1</v>
      </c>
      <c r="B42" s="13" t="s">
        <v>18</v>
      </c>
      <c r="C42" s="13" t="s">
        <v>2</v>
      </c>
      <c r="D42" s="13" t="s">
        <v>19</v>
      </c>
      <c r="E42" s="13" t="s">
        <v>20</v>
      </c>
    </row>
    <row r="43" spans="1:5" ht="14.25">
      <c r="A43" s="18">
        <v>1</v>
      </c>
      <c r="B43" s="18" t="s">
        <v>70</v>
      </c>
      <c r="C43" s="18" t="s">
        <v>27</v>
      </c>
      <c r="D43" s="18" t="s">
        <v>71</v>
      </c>
      <c r="E43" s="18">
        <v>1219.23</v>
      </c>
    </row>
    <row r="44" spans="1:5" ht="28.5">
      <c r="A44" s="18">
        <v>2</v>
      </c>
      <c r="B44" s="17" t="s">
        <v>81</v>
      </c>
      <c r="C44" s="17" t="s">
        <v>22</v>
      </c>
      <c r="D44" s="17" t="s">
        <v>82</v>
      </c>
      <c r="E44" s="17">
        <f>2925.83</f>
        <v>2925.83</v>
      </c>
    </row>
    <row r="45" spans="1:5" ht="14.25">
      <c r="A45" s="18">
        <v>3</v>
      </c>
      <c r="B45" s="23"/>
      <c r="C45" s="23"/>
      <c r="D45" s="23"/>
      <c r="E45" s="23"/>
    </row>
    <row r="46" spans="1:5" ht="15">
      <c r="A46" s="20"/>
      <c r="B46" s="20" t="s">
        <v>24</v>
      </c>
      <c r="C46" s="20"/>
      <c r="D46" s="20"/>
      <c r="E46" s="20">
        <f>SUM(E43:E45)</f>
        <v>4145.0599999999995</v>
      </c>
    </row>
    <row r="47" spans="1:5" ht="15">
      <c r="A47" s="30"/>
      <c r="B47" s="30"/>
      <c r="C47" s="30"/>
      <c r="D47" s="30"/>
      <c r="E47" s="30"/>
    </row>
    <row r="48" spans="1:5" s="38" customFormat="1" ht="24" customHeight="1">
      <c r="A48" s="60" t="s">
        <v>83</v>
      </c>
      <c r="B48" s="60"/>
      <c r="C48" s="60"/>
      <c r="D48" s="60"/>
      <c r="E48" s="60"/>
    </row>
    <row r="49" spans="1:5" ht="15.75">
      <c r="A49" s="12" t="s">
        <v>1</v>
      </c>
      <c r="B49" s="13" t="s">
        <v>18</v>
      </c>
      <c r="C49" s="13" t="s">
        <v>2</v>
      </c>
      <c r="D49" s="13" t="s">
        <v>19</v>
      </c>
      <c r="E49" s="13" t="s">
        <v>20</v>
      </c>
    </row>
    <row r="50" spans="1:5" ht="14.25">
      <c r="A50" s="18">
        <v>1</v>
      </c>
      <c r="B50" s="17" t="s">
        <v>84</v>
      </c>
      <c r="C50" s="18" t="s">
        <v>27</v>
      </c>
      <c r="D50" s="18" t="s">
        <v>71</v>
      </c>
      <c r="E50" s="18">
        <v>1219.23</v>
      </c>
    </row>
    <row r="51" spans="1:5" ht="14.25">
      <c r="A51" s="18">
        <v>2</v>
      </c>
      <c r="B51" s="22"/>
      <c r="C51" s="17" t="s">
        <v>27</v>
      </c>
      <c r="D51" s="18"/>
      <c r="E51" s="18"/>
    </row>
    <row r="52" spans="1:5" ht="14.25">
      <c r="A52" s="18">
        <v>3</v>
      </c>
      <c r="B52" s="18"/>
      <c r="C52" s="18" t="s">
        <v>27</v>
      </c>
      <c r="D52" s="18"/>
      <c r="E52" s="18"/>
    </row>
    <row r="53" spans="1:5" ht="14.25">
      <c r="A53" s="18">
        <v>4</v>
      </c>
      <c r="B53" s="18"/>
      <c r="C53" s="18" t="s">
        <v>27</v>
      </c>
      <c r="D53" s="18"/>
      <c r="E53" s="18"/>
    </row>
    <row r="54" spans="1:5" ht="15">
      <c r="A54" s="20"/>
      <c r="B54" s="20" t="s">
        <v>24</v>
      </c>
      <c r="C54" s="20"/>
      <c r="D54" s="20"/>
      <c r="E54" s="20">
        <f>SUM(E50:E53)</f>
        <v>1219.23</v>
      </c>
    </row>
    <row r="56" spans="1:5" ht="25.5" customHeight="1">
      <c r="A56" s="59" t="s">
        <v>85</v>
      </c>
      <c r="B56" s="59"/>
      <c r="C56" s="59"/>
      <c r="D56" s="59"/>
      <c r="E56" s="59"/>
    </row>
    <row r="57" spans="1:5" ht="15.75">
      <c r="A57" s="12" t="s">
        <v>1</v>
      </c>
      <c r="B57" s="13" t="s">
        <v>18</v>
      </c>
      <c r="C57" s="13" t="s">
        <v>2</v>
      </c>
      <c r="D57" s="13" t="s">
        <v>19</v>
      </c>
      <c r="E57" s="13" t="s">
        <v>20</v>
      </c>
    </row>
    <row r="58" spans="1:5" ht="14.25">
      <c r="A58" s="18">
        <v>1</v>
      </c>
      <c r="B58" s="17" t="s">
        <v>84</v>
      </c>
      <c r="C58" s="18" t="s">
        <v>27</v>
      </c>
      <c r="D58" s="18" t="s">
        <v>71</v>
      </c>
      <c r="E58" s="18">
        <v>1219.23</v>
      </c>
    </row>
    <row r="59" spans="1:5" ht="14.25">
      <c r="A59" s="18">
        <v>2</v>
      </c>
      <c r="B59" s="18"/>
      <c r="C59" s="18" t="s">
        <v>27</v>
      </c>
      <c r="D59" s="18"/>
      <c r="E59" s="18"/>
    </row>
    <row r="60" spans="1:5" ht="14.25">
      <c r="A60" s="18">
        <v>3</v>
      </c>
      <c r="B60" s="16"/>
      <c r="C60" s="18" t="s">
        <v>27</v>
      </c>
      <c r="D60" s="18"/>
      <c r="E60" s="18"/>
    </row>
    <row r="61" spans="1:5" ht="15">
      <c r="A61" s="20"/>
      <c r="B61" s="20" t="s">
        <v>24</v>
      </c>
      <c r="C61" s="20"/>
      <c r="D61" s="20"/>
      <c r="E61" s="20">
        <f>SUM(E58:E60)</f>
        <v>1219.23</v>
      </c>
    </row>
    <row r="63" spans="1:5" ht="19.5" customHeight="1">
      <c r="A63" s="59" t="s">
        <v>55</v>
      </c>
      <c r="B63" s="59"/>
      <c r="C63" s="59"/>
      <c r="D63" s="59"/>
      <c r="E63" s="59"/>
    </row>
    <row r="64" spans="1:5" ht="15.75">
      <c r="A64" s="12" t="s">
        <v>1</v>
      </c>
      <c r="B64" s="13" t="s">
        <v>18</v>
      </c>
      <c r="C64" s="13" t="s">
        <v>2</v>
      </c>
      <c r="D64" s="13" t="s">
        <v>19</v>
      </c>
      <c r="E64" s="13" t="s">
        <v>20</v>
      </c>
    </row>
    <row r="65" spans="1:5" ht="14.25">
      <c r="A65" s="18">
        <v>1</v>
      </c>
      <c r="B65" s="17" t="s">
        <v>84</v>
      </c>
      <c r="C65" s="17" t="s">
        <v>22</v>
      </c>
      <c r="D65" s="18" t="s">
        <v>71</v>
      </c>
      <c r="E65" s="18">
        <v>1219.23</v>
      </c>
    </row>
    <row r="66" spans="1:5" ht="17.25" customHeight="1">
      <c r="A66" s="18">
        <v>2</v>
      </c>
      <c r="B66" s="18"/>
      <c r="C66" s="18" t="s">
        <v>27</v>
      </c>
      <c r="D66" s="16"/>
      <c r="E66" s="18"/>
    </row>
    <row r="67" spans="1:5" ht="21" customHeight="1">
      <c r="A67" s="18">
        <v>3</v>
      </c>
      <c r="B67" s="42"/>
      <c r="C67" s="17" t="s">
        <v>27</v>
      </c>
      <c r="D67" s="18"/>
      <c r="E67" s="18"/>
    </row>
    <row r="68" spans="1:5" ht="14.25">
      <c r="A68" s="18">
        <v>4</v>
      </c>
      <c r="B68" s="16"/>
      <c r="C68" s="18"/>
      <c r="D68" s="18"/>
      <c r="E68" s="18"/>
    </row>
    <row r="69" spans="1:5" ht="15">
      <c r="A69" s="20"/>
      <c r="B69" s="20" t="s">
        <v>24</v>
      </c>
      <c r="C69" s="20"/>
      <c r="D69" s="20"/>
      <c r="E69" s="20">
        <f>SUM(E65:E68)</f>
        <v>1219.23</v>
      </c>
    </row>
    <row r="71" spans="1:5" ht="18" customHeight="1">
      <c r="A71" s="59" t="s">
        <v>58</v>
      </c>
      <c r="B71" s="59"/>
      <c r="C71" s="59"/>
      <c r="D71" s="59"/>
      <c r="E71" s="59"/>
    </row>
    <row r="72" spans="1:5" ht="15.75">
      <c r="A72" s="12" t="s">
        <v>1</v>
      </c>
      <c r="B72" s="13" t="s">
        <v>18</v>
      </c>
      <c r="C72" s="13" t="s">
        <v>2</v>
      </c>
      <c r="D72" s="13" t="s">
        <v>19</v>
      </c>
      <c r="E72" s="13" t="s">
        <v>20</v>
      </c>
    </row>
    <row r="73" spans="1:5" ht="14.25">
      <c r="A73" s="18">
        <v>1</v>
      </c>
      <c r="B73" s="17" t="s">
        <v>84</v>
      </c>
      <c r="C73" s="18" t="s">
        <v>27</v>
      </c>
      <c r="D73" s="18" t="s">
        <v>71</v>
      </c>
      <c r="E73" s="18">
        <v>1219.23</v>
      </c>
    </row>
    <row r="74" spans="1:5" ht="14.25">
      <c r="A74" s="18">
        <v>2</v>
      </c>
      <c r="B74" s="18" t="s">
        <v>86</v>
      </c>
      <c r="C74" s="17" t="s">
        <v>27</v>
      </c>
      <c r="D74" s="18"/>
      <c r="E74" s="18">
        <v>810.46</v>
      </c>
    </row>
    <row r="75" spans="1:5" ht="28.5">
      <c r="A75" s="18">
        <v>3</v>
      </c>
      <c r="B75" s="22" t="s">
        <v>87</v>
      </c>
      <c r="C75" s="18" t="s">
        <v>22</v>
      </c>
      <c r="D75" s="18" t="s">
        <v>88</v>
      </c>
      <c r="E75" s="18">
        <v>715.6</v>
      </c>
    </row>
    <row r="76" spans="1:5" ht="14.25">
      <c r="A76" s="18">
        <v>4</v>
      </c>
      <c r="B76" s="16"/>
      <c r="C76" s="18" t="s">
        <v>27</v>
      </c>
      <c r="D76" s="18"/>
      <c r="E76" s="18"/>
    </row>
    <row r="77" spans="1:5" ht="14.25">
      <c r="A77" s="18">
        <v>5</v>
      </c>
      <c r="B77" s="16"/>
      <c r="C77" s="18" t="s">
        <v>27</v>
      </c>
      <c r="D77" s="18"/>
      <c r="E77" s="18"/>
    </row>
    <row r="78" spans="1:5" ht="14.25">
      <c r="A78" s="18">
        <v>6</v>
      </c>
      <c r="B78" s="16"/>
      <c r="C78" s="18" t="s">
        <v>27</v>
      </c>
      <c r="D78" s="18"/>
      <c r="E78" s="18"/>
    </row>
    <row r="79" spans="1:5" ht="15">
      <c r="A79" s="20"/>
      <c r="B79" s="20" t="s">
        <v>24</v>
      </c>
      <c r="C79" s="20"/>
      <c r="D79" s="20"/>
      <c r="E79" s="20">
        <f>SUM(E73:E78)</f>
        <v>2745.29</v>
      </c>
    </row>
    <row r="81" spans="1:5" ht="20.25" customHeight="1">
      <c r="A81" s="59" t="s">
        <v>59</v>
      </c>
      <c r="B81" s="59"/>
      <c r="C81" s="59"/>
      <c r="D81" s="59"/>
      <c r="E81" s="59"/>
    </row>
    <row r="82" spans="1:5" ht="15.75">
      <c r="A82" s="12" t="s">
        <v>1</v>
      </c>
      <c r="B82" s="13" t="s">
        <v>18</v>
      </c>
      <c r="C82" s="13" t="s">
        <v>2</v>
      </c>
      <c r="D82" s="13" t="s">
        <v>19</v>
      </c>
      <c r="E82" s="13" t="s">
        <v>20</v>
      </c>
    </row>
    <row r="83" spans="1:5" ht="14.25">
      <c r="A83" s="18">
        <v>1</v>
      </c>
      <c r="B83" s="17" t="s">
        <v>84</v>
      </c>
      <c r="C83" s="18" t="s">
        <v>27</v>
      </c>
      <c r="D83" s="18" t="s">
        <v>71</v>
      </c>
      <c r="E83" s="18">
        <v>1219.23</v>
      </c>
    </row>
    <row r="84" spans="1:5" ht="44.25" customHeight="1">
      <c r="A84" s="18">
        <v>2</v>
      </c>
      <c r="B84" s="16" t="s">
        <v>89</v>
      </c>
      <c r="C84" s="18" t="s">
        <v>27</v>
      </c>
      <c r="D84" s="18"/>
      <c r="E84" s="18">
        <v>5878.4</v>
      </c>
    </row>
    <row r="85" spans="1:5" ht="29.25" customHeight="1">
      <c r="A85" s="18">
        <v>3</v>
      </c>
      <c r="B85" s="18" t="s">
        <v>90</v>
      </c>
      <c r="C85" s="28" t="s">
        <v>27</v>
      </c>
      <c r="D85" s="18"/>
      <c r="E85" s="18">
        <v>1293.72</v>
      </c>
    </row>
    <row r="86" spans="1:5" ht="57">
      <c r="A86" s="18">
        <v>4</v>
      </c>
      <c r="B86" s="18" t="s">
        <v>91</v>
      </c>
      <c r="C86" s="18" t="s">
        <v>22</v>
      </c>
      <c r="D86" s="18" t="s">
        <v>92</v>
      </c>
      <c r="E86" s="18">
        <f>1095.66</f>
        <v>1095.66</v>
      </c>
    </row>
    <row r="87" spans="1:5" ht="28.5">
      <c r="A87" s="18">
        <v>5</v>
      </c>
      <c r="B87" s="18" t="s">
        <v>93</v>
      </c>
      <c r="C87" s="18" t="s">
        <v>22</v>
      </c>
      <c r="D87" s="16"/>
      <c r="E87" s="18">
        <f>11859.81</f>
        <v>11859.81</v>
      </c>
    </row>
    <row r="88" spans="1:5" ht="15">
      <c r="A88" s="20"/>
      <c r="B88" s="20" t="s">
        <v>24</v>
      </c>
      <c r="C88" s="20"/>
      <c r="D88" s="20"/>
      <c r="E88" s="20">
        <f>SUM(E83:E87)</f>
        <v>21346.82</v>
      </c>
    </row>
    <row r="90" spans="1:5" ht="18" customHeight="1">
      <c r="A90" s="59" t="s">
        <v>62</v>
      </c>
      <c r="B90" s="59"/>
      <c r="C90" s="59"/>
      <c r="D90" s="59"/>
      <c r="E90" s="59"/>
    </row>
    <row r="91" spans="1:5" ht="15.75">
      <c r="A91" s="12" t="s">
        <v>1</v>
      </c>
      <c r="B91" s="13" t="s">
        <v>18</v>
      </c>
      <c r="C91" s="13" t="s">
        <v>2</v>
      </c>
      <c r="D91" s="13" t="s">
        <v>19</v>
      </c>
      <c r="E91" s="13" t="s">
        <v>20</v>
      </c>
    </row>
    <row r="92" spans="1:5" s="44" customFormat="1" ht="15">
      <c r="A92" s="43">
        <v>1</v>
      </c>
      <c r="B92" s="17" t="s">
        <v>84</v>
      </c>
      <c r="C92" s="18" t="s">
        <v>27</v>
      </c>
      <c r="D92" s="18" t="s">
        <v>71</v>
      </c>
      <c r="E92" s="18">
        <v>1219.23</v>
      </c>
    </row>
    <row r="93" spans="1:5" s="44" customFormat="1" ht="43.5">
      <c r="A93" s="43">
        <v>2</v>
      </c>
      <c r="B93" s="45" t="s">
        <v>94</v>
      </c>
      <c r="C93" s="28" t="s">
        <v>27</v>
      </c>
      <c r="D93" s="46" t="s">
        <v>95</v>
      </c>
      <c r="E93" s="46">
        <v>1607.24</v>
      </c>
    </row>
    <row r="94" spans="1:5" s="44" customFormat="1" ht="15.75">
      <c r="A94" s="43">
        <v>3</v>
      </c>
      <c r="B94" s="46"/>
      <c r="C94" s="28" t="s">
        <v>27</v>
      </c>
      <c r="D94" s="46"/>
      <c r="E94" s="46"/>
    </row>
    <row r="95" spans="1:5" s="44" customFormat="1" ht="15">
      <c r="A95" s="43">
        <v>4</v>
      </c>
      <c r="B95" s="18"/>
      <c r="C95" s="18" t="s">
        <v>27</v>
      </c>
      <c r="D95" s="18"/>
      <c r="E95" s="18"/>
    </row>
    <row r="96" spans="1:5" ht="14.25">
      <c r="A96" s="18">
        <v>5</v>
      </c>
      <c r="B96" s="18"/>
      <c r="C96" s="18" t="s">
        <v>27</v>
      </c>
      <c r="D96" s="18"/>
      <c r="E96" s="18"/>
    </row>
    <row r="97" spans="1:5" ht="15">
      <c r="A97" s="20"/>
      <c r="B97" s="20" t="s">
        <v>24</v>
      </c>
      <c r="C97" s="20"/>
      <c r="D97" s="20"/>
      <c r="E97" s="20">
        <f>SUM(E92:E96)</f>
        <v>2826.4700000000003</v>
      </c>
    </row>
    <row r="100" spans="1:5" ht="15">
      <c r="A100" s="37"/>
      <c r="B100" s="37" t="s">
        <v>68</v>
      </c>
      <c r="C100" s="37"/>
      <c r="D100" s="37"/>
      <c r="E100" s="47">
        <f>E7+E16+E23+E31+E39+E46+E54+E61+E69+E79+E88+E97</f>
        <v>45157.516</v>
      </c>
    </row>
  </sheetData>
  <sheetProtection selectLockedCells="1" selectUnlockedCells="1"/>
  <mergeCells count="12">
    <mergeCell ref="A48:E48"/>
    <mergeCell ref="A56:E56"/>
    <mergeCell ref="A63:E63"/>
    <mergeCell ref="A71:E71"/>
    <mergeCell ref="A81:E81"/>
    <mergeCell ref="A90:E90"/>
    <mergeCell ref="A2:E2"/>
    <mergeCell ref="A9:E9"/>
    <mergeCell ref="A18:E18"/>
    <mergeCell ref="A25:E25"/>
    <mergeCell ref="A33:E33"/>
    <mergeCell ref="A41:E41"/>
  </mergeCells>
  <printOptions/>
  <pageMargins left="0.15763888888888888" right="0.15763888888888888" top="0.42291666666666666" bottom="0.42291666666666666" header="0.15763888888888888" footer="0.15763888888888888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17"/>
  <sheetViews>
    <sheetView zoomScale="80" zoomScaleNormal="80" zoomScalePageLayoutView="0" workbookViewId="0" topLeftCell="A1">
      <selection activeCell="C8" sqref="C8"/>
    </sheetView>
  </sheetViews>
  <sheetFormatPr defaultColWidth="11.57421875" defaultRowHeight="12.75"/>
  <cols>
    <col min="1" max="1" width="11.57421875" style="0" customWidth="1"/>
    <col min="2" max="2" width="35.140625" style="0" customWidth="1"/>
    <col min="3" max="3" width="23.57421875" style="0" customWidth="1"/>
  </cols>
  <sheetData>
    <row r="4" spans="1:3" ht="26.25" customHeight="1">
      <c r="A4" s="48" t="s">
        <v>1</v>
      </c>
      <c r="B4" s="48" t="s">
        <v>96</v>
      </c>
      <c r="C4" s="48" t="s">
        <v>97</v>
      </c>
    </row>
    <row r="5" spans="1:3" ht="14.25">
      <c r="A5" s="15"/>
      <c r="B5" s="15"/>
      <c r="C5" s="15"/>
    </row>
    <row r="6" spans="1:3" ht="14.25">
      <c r="A6" s="15">
        <v>1</v>
      </c>
      <c r="B6" s="18"/>
      <c r="C6" s="15"/>
    </row>
    <row r="7" spans="1:3" ht="14.25">
      <c r="A7" s="15">
        <v>2</v>
      </c>
      <c r="B7" s="18"/>
      <c r="C7" s="18"/>
    </row>
    <row r="8" spans="1:3" ht="14.25">
      <c r="A8" s="15">
        <v>3</v>
      </c>
      <c r="B8" s="18"/>
      <c r="C8" s="18"/>
    </row>
    <row r="9" spans="1:3" ht="14.25">
      <c r="A9" s="15"/>
      <c r="B9" s="18"/>
      <c r="C9" s="18"/>
    </row>
    <row r="10" spans="1:3" ht="14.25">
      <c r="A10" s="15"/>
      <c r="B10" s="18"/>
      <c r="C10" s="18"/>
    </row>
    <row r="11" spans="1:3" ht="14.25">
      <c r="A11" s="15"/>
      <c r="B11" s="18"/>
      <c r="C11" s="18"/>
    </row>
    <row r="12" spans="1:3" ht="14.25">
      <c r="A12" s="15"/>
      <c r="B12" s="18"/>
      <c r="C12" s="18"/>
    </row>
    <row r="13" spans="1:3" ht="14.25">
      <c r="A13" s="15"/>
      <c r="B13" s="18"/>
      <c r="C13" s="18"/>
    </row>
    <row r="14" spans="1:3" ht="14.25">
      <c r="A14" s="15"/>
      <c r="B14" s="18"/>
      <c r="C14" s="18"/>
    </row>
    <row r="15" spans="1:3" ht="14.25">
      <c r="A15" s="15"/>
      <c r="B15" s="18"/>
      <c r="C15" s="18"/>
    </row>
    <row r="16" spans="1:3" ht="14.25">
      <c r="A16" s="15"/>
      <c r="B16" s="18"/>
      <c r="C16" s="18"/>
    </row>
    <row r="17" spans="1:3" ht="14.25">
      <c r="A17" s="49"/>
      <c r="B17" s="50" t="s">
        <v>68</v>
      </c>
      <c r="C17" s="50">
        <f>C6+C7+C8+C9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2020-03-11T06:01:38Z</dcterms:modified>
  <cp:category/>
  <cp:version/>
  <cp:contentType/>
  <cp:contentStatus/>
</cp:coreProperties>
</file>